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 calculator" state="visible" r:id="rId4"/>
    <sheet sheetId="2" name="Stages" state="visible" r:id="rId5"/>
    <sheet sheetId="3" name="Funnel shapes" state="visible" r:id="rId6"/>
  </sheets>
  <calcPr calcId="171027"/>
</workbook>
</file>

<file path=xl/sharedStrings.xml><?xml version="1.0" encoding="utf-8"?>
<sst xmlns="http://schemas.openxmlformats.org/spreadsheetml/2006/main" count="75" uniqueCount="73">
  <si>
    <t>Funnel calculator</t>
  </si>
  <si>
    <t>Work backwards from customers to the reach you actually need. This is where most plans turn out to be impossible.</t>
  </si>
  <si>
    <t>digitalmarketingmind.com/examples/digital-marketing-funnel/</t>
  </si>
  <si>
    <t>Customers needed per month</t>
  </si>
  <si>
    <t>The business target.</t>
  </si>
  <si>
    <t>Close rate (qualified to customer)</t>
  </si>
  <si>
    <t>From your own sales data.</t>
  </si>
  <si>
    <t>Qualification rate (enquiry to qualified)</t>
  </si>
  <si>
    <t>What share of enquiries are worth talking to.</t>
  </si>
  <si>
    <t>Conversion rate (session to enquiry)</t>
  </si>
  <si>
    <t>From analytics. State the denominator.</t>
  </si>
  <si>
    <t>Click-through rate (impression to session)</t>
  </si>
  <si>
    <t>From Search Console or the ad platform.</t>
  </si>
  <si>
    <t>Sessions you get today</t>
  </si>
  <si>
    <t>So the gap below is a real number rather than an abstraction.</t>
  </si>
  <si>
    <t>What you need at each stage</t>
  </si>
  <si>
    <t>Qualified leads needed</t>
  </si>
  <si>
    <t>Enquiries needed</t>
  </si>
  <si>
    <t>Sessions needed</t>
  </si>
  <si>
    <t>Impressions needed</t>
  </si>
  <si>
    <t>The gap</t>
  </si>
  <si>
    <t>Sessions needed vs today</t>
  </si>
  <si>
    <t>How many times your current traffic you need.</t>
  </si>
  <si>
    <t>Verdict</t>
  </si>
  <si>
    <t>Where to spend the effort.</t>
  </si>
  <si>
    <t>Ten customers a month at these rates needs 100 enquiries, 5,000 sessions and roughly 166,700 impressions. Against 1,200 sessions today that is a 4.2x increase in reach — which is the honest finding, and no amount of landing-page work substitutes for it.</t>
  </si>
  <si>
    <t>The six stages</t>
  </si>
  <si>
    <t>And the metric that measures the drop between each.</t>
  </si>
  <si>
    <t>Stage</t>
  </si>
  <si>
    <t>The question</t>
  </si>
  <si>
    <t>Metric</t>
  </si>
  <si>
    <t>Drop measured by</t>
  </si>
  <si>
    <t>Reach</t>
  </si>
  <si>
    <t>How many people see us?</t>
  </si>
  <si>
    <t>Impressions / reach</t>
  </si>
  <si>
    <t>n/a</t>
  </si>
  <si>
    <t>Click</t>
  </si>
  <si>
    <t>How many come?</t>
  </si>
  <si>
    <t>Clicks / sessions</t>
  </si>
  <si>
    <t>CTR</t>
  </si>
  <si>
    <t>Engage</t>
  </si>
  <si>
    <t>How many get far enough to care?</t>
  </si>
  <si>
    <t>Key page views</t>
  </si>
  <si>
    <t>Bounce / page depth</t>
  </si>
  <si>
    <t>Enquire</t>
  </si>
  <si>
    <t>How many ask?</t>
  </si>
  <si>
    <t>Conversions</t>
  </si>
  <si>
    <t>Conversion rate</t>
  </si>
  <si>
    <t>Qualify</t>
  </si>
  <si>
    <t>How many are worth talking to?</t>
  </si>
  <si>
    <t>Qualified leads</t>
  </si>
  <si>
    <t>Lead quality</t>
  </si>
  <si>
    <t>Buy</t>
  </si>
  <si>
    <t>How many pay?</t>
  </si>
  <si>
    <t>Customers</t>
  </si>
  <si>
    <t>Close rate</t>
  </si>
  <si>
    <t>Four shapes</t>
  </si>
  <si>
    <t>Illustrative. What matters is which stage to work on first.</t>
  </si>
  <si>
    <t>Business type</t>
  </si>
  <si>
    <t>Funnel shape</t>
  </si>
  <si>
    <t>Where to work first</t>
  </si>
  <si>
    <t>B2B services (illustrative)</t>
  </si>
  <si>
    <t>Narrow and slow. Few enquiries, high value, long qualification.</t>
  </si>
  <si>
    <t>Work on qualification and close rate before spending on reach — one extra won deal beats a hundred extra sessions.</t>
  </si>
  <si>
    <t>Ecommerce (illustrative)</t>
  </si>
  <si>
    <t>Wide and fast. Reach matters, and small conversion changes compound.</t>
  </si>
  <si>
    <t>Conversion rate and repeat purchase. Reach is the easy part to buy.</t>
  </si>
  <si>
    <t>Local services (illustrative)</t>
  </si>
  <si>
    <t>Short. High intent, tiny reach, decided in one session.</t>
  </si>
  <si>
    <t>Capture, not nurture. Be findable and answer the phone.</t>
  </si>
  <si>
    <t>SaaS free tier (illustrative)</t>
  </si>
  <si>
    <t>Two funnels stacked: signup, then activation.</t>
  </si>
  <si>
    <t>Activation. Signups are vanity if nobody reaches the point of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</si>
</sst>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&quot;x&quot;"/>
  </numFmts>
  <fonts count="10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color rgb="FF575E6B"/>
      <sz val="9"/>
    </font>
    <font>
      <b/>
      <color rgb="FF2B4EE6"/>
      <sz val="12"/>
    </font>
    <font>
      <b/>
    </font>
    <font>
      <b/>
      <color rgb="FF2B4EE6"/>
    </font>
    <font>
      <i/>
      <color rgb="FF575E6B"/>
      <sz val="9"/>
    </font>
    <font>
      <b/>
      <color rgb="FF575E6B"/>
      <sz val="9"/>
    </font>
  </fonts>
  <fills count="5">
    <fill>
      <patternFill patternType="none"/>
    </fill>
    <fill>
      <patternFill patternType="gray125"/>
    </fill>
    <fill>
      <patternFill patternType="solid">
        <fgColor rgb="FFFFFDE7"/>
      </patternFill>
    </fill>
    <fill>
      <patternFill patternType="solid">
        <fgColor rgb="FFEEF1FE"/>
      </patternFill>
    </fill>
    <fill>
      <patternFill patternType="solid">
        <fgColor rgb="FFF7F8FA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0" fillId="2" borderId="0" xfId="0" applyNumberFormat="1" applyFill="1"/>
    <xf numFmtId="0" fontId="4" fillId="0" borderId="0" xfId="0" applyFont="1"/>
    <xf numFmtId="9" fontId="0" fillId="2" borderId="0" xfId="0" applyNumberFormat="1" applyFill="1"/>
    <xf numFmtId="10" fontId="0" fillId="2" borderId="0" xfId="0" applyNumberFormat="1" applyFill="1"/>
    <xf numFmtId="3" fontId="0" fillId="2" borderId="0" xfId="0" applyNumberFormat="1" applyFill="1"/>
    <xf numFmtId="0" fontId="5" fillId="0" borderId="0" xfId="0" applyFont="1"/>
    <xf numFmtId="0" fontId="6" fillId="0" borderId="0" xfId="0" applyFont="1"/>
    <xf numFmtId="3" fontId="7" fillId="3" borderId="0" xfId="0" applyNumberFormat="1" applyFont="1" applyFill="1"/>
    <xf numFmtId="164" fontId="7" fillId="3" borderId="0" xfId="0" applyNumberFormat="1" applyFont="1" applyFill="1"/>
    <xf numFmtId="0" fontId="7" fillId="3" borderId="0" xfId="0" applyFont="1" applyFill="1"/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9" fillId="4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digital-marketing-funnel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digital-marketing-funne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digital-marketing-funn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FormatPr defaultRowHeight="15" outlineLevelRow="0" outlineLevelCol="0" x14ac:dyDescent="55"/>
  <cols>
    <col min="1" max="1" width="40" customWidth="1"/>
    <col min="2" max="2" width="16" customWidth="1"/>
    <col min="3" max="3" width="64" customWidth="1"/>
  </cols>
  <sheetData>
    <row r="1" ht="26" customHeight="1" spans="1:3" x14ac:dyDescent="0.25">
      <c r="A1" s="1" t="s">
        <v>0</v>
      </c>
      <c r="B1" s="1"/>
      <c r="C1" s="1"/>
    </row>
    <row r="2" ht="16" customHeight="1" spans="1:3" x14ac:dyDescent="0.25">
      <c r="A2" s="2" t="s">
        <v>1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18" customHeight="1" spans="1:3" x14ac:dyDescent="0.25">
      <c r="A6" t="s">
        <v>3</v>
      </c>
      <c r="B6" s="4">
        <v>10</v>
      </c>
      <c r="C6" s="5" t="s">
        <v>4</v>
      </c>
    </row>
    <row r="7" ht="18" customHeight="1" spans="1:3" x14ac:dyDescent="0.25">
      <c r="A7" t="s">
        <v>5</v>
      </c>
      <c r="B7" s="6">
        <v>0.25</v>
      </c>
      <c r="C7" s="5" t="s">
        <v>6</v>
      </c>
    </row>
    <row r="8" ht="18" customHeight="1" spans="1:3" x14ac:dyDescent="0.25">
      <c r="A8" t="s">
        <v>7</v>
      </c>
      <c r="B8" s="6">
        <v>0.4</v>
      </c>
      <c r="C8" s="5" t="s">
        <v>8</v>
      </c>
    </row>
    <row r="9" ht="18" customHeight="1" spans="1:3" x14ac:dyDescent="0.25">
      <c r="A9" t="s">
        <v>9</v>
      </c>
      <c r="B9" s="7">
        <v>0.02</v>
      </c>
      <c r="C9" s="5" t="s">
        <v>10</v>
      </c>
    </row>
    <row r="10" ht="18" customHeight="1" spans="1:3" x14ac:dyDescent="0.25">
      <c r="A10" t="s">
        <v>11</v>
      </c>
      <c r="B10" s="7">
        <v>0.03</v>
      </c>
      <c r="C10" s="5" t="s">
        <v>12</v>
      </c>
    </row>
    <row r="11" ht="18" customHeight="1" spans="1:3" x14ac:dyDescent="0.25">
      <c r="A11" t="s">
        <v>13</v>
      </c>
      <c r="B11" s="8">
        <v>1200</v>
      </c>
      <c r="C11" s="5" t="s">
        <v>14</v>
      </c>
    </row>
    <row r="13" spans="1:1" x14ac:dyDescent="0.25">
      <c r="A13" s="9" t="s">
        <v>15</v>
      </c>
    </row>
    <row r="14" ht="19" customHeight="1" spans="1:2" x14ac:dyDescent="0.25">
      <c r="A14" s="10" t="s">
        <v>16</v>
      </c>
      <c r="B14" s="11">
        <f>IFERROR(B6/B7,"")</f>
      </c>
    </row>
    <row r="15" ht="19" customHeight="1" spans="1:2" x14ac:dyDescent="0.25">
      <c r="A15" s="10" t="s">
        <v>17</v>
      </c>
      <c r="B15" s="11">
        <f>IFERROR(B6/B7/B8,"")</f>
      </c>
    </row>
    <row r="16" ht="19" customHeight="1" spans="1:2" x14ac:dyDescent="0.25">
      <c r="A16" s="10" t="s">
        <v>18</v>
      </c>
      <c r="B16" s="11">
        <f>IFERROR(B6/B7/B8/B9,"")</f>
      </c>
    </row>
    <row r="17" ht="19" customHeight="1" spans="1:2" x14ac:dyDescent="0.25">
      <c r="A17" s="10" t="s">
        <v>19</v>
      </c>
      <c r="B17" s="11">
        <f>IFERROR(B6/B7/B8/B9/B10,"")</f>
      </c>
    </row>
    <row r="19" spans="1:1" x14ac:dyDescent="0.25">
      <c r="A19" s="9" t="s">
        <v>20</v>
      </c>
    </row>
    <row r="20" ht="19" customHeight="1" spans="1:3" x14ac:dyDescent="0.25">
      <c r="A20" s="10" t="s">
        <v>21</v>
      </c>
      <c r="B20" s="12">
        <f>IFERROR((B6/B7/B8/B9)/B11,"")</f>
      </c>
      <c r="C20" s="5" t="s">
        <v>22</v>
      </c>
    </row>
    <row r="21" ht="19" customHeight="1" spans="1:3" x14ac:dyDescent="0.25">
      <c r="A21" s="10" t="s">
        <v>23</v>
      </c>
      <c r="B21" s="13">
        <f>IF(B11="","",IF((B6/B7/B8/B9)/B11&lt;=1,"Reach is already enough - work on conversion",IF((B6/B7/B8/B9)/B11&lt;=2,"Reachable - a conversion gain closes most of it","Reach is the binding constraint - fix that first")))</f>
      </c>
      <c r="C21" s="5" t="s">
        <v>24</v>
      </c>
    </row>
    <row r="23" ht="30" customHeight="1" spans="1:3" s="14" customFormat="1" x14ac:dyDescent="0.25">
      <c r="A23" s="15" t="s">
        <v>25</v>
      </c>
      <c r="B23" s="15"/>
      <c r="C23" s="15"/>
    </row>
  </sheetData>
  <mergeCells count="4">
    <mergeCell ref="A1:C1"/>
    <mergeCell ref="A2:C2"/>
    <mergeCell ref="A3:C3"/>
    <mergeCell ref="A23:C2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1" width="16" customWidth="1"/>
    <col min="2" max="2" width="40" customWidth="1"/>
    <col min="3" max="4" width="26" customWidth="1"/>
  </cols>
  <sheetData>
    <row r="1" ht="26" customHeight="1" spans="1:4" x14ac:dyDescent="0.25">
      <c r="A1" s="1" t="s">
        <v>26</v>
      </c>
      <c r="B1" s="1"/>
      <c r="C1" s="1"/>
      <c r="D1" s="1"/>
    </row>
    <row r="2" ht="16" customHeight="1" spans="1:4" x14ac:dyDescent="0.25">
      <c r="A2" s="2" t="s">
        <v>27</v>
      </c>
      <c r="B2" s="2"/>
      <c r="C2" s="2"/>
      <c r="D2" s="2"/>
    </row>
    <row r="3" spans="1:4" x14ac:dyDescent="0.25">
      <c r="A3" s="3" t="s">
        <v>2</v>
      </c>
      <c r="B3" s="3"/>
      <c r="C3" s="3"/>
      <c r="D3" s="3"/>
    </row>
    <row r="4" ht="6" customHeight="1" x14ac:dyDescent="0.25"/>
    <row r="6" ht="22" customHeight="1" spans="1:4" x14ac:dyDescent="0.25">
      <c r="A6" s="16" t="s">
        <v>28</v>
      </c>
      <c r="B6" s="16" t="s">
        <v>29</v>
      </c>
      <c r="C6" s="16" t="s">
        <v>30</v>
      </c>
      <c r="D6" s="16" t="s">
        <v>31</v>
      </c>
    </row>
    <row r="7" ht="20" customHeight="1" spans="1:4" s="14" customFormat="1" x14ac:dyDescent="0.25">
      <c r="A7" s="17" t="s">
        <v>32</v>
      </c>
      <c r="B7" s="18" t="s">
        <v>33</v>
      </c>
      <c r="C7" s="18" t="s">
        <v>34</v>
      </c>
      <c r="D7" s="18" t="s">
        <v>35</v>
      </c>
    </row>
    <row r="8" ht="20" customHeight="1" spans="1:4" s="14" customFormat="1" x14ac:dyDescent="0.25">
      <c r="A8" s="17" t="s">
        <v>36</v>
      </c>
      <c r="B8" s="18" t="s">
        <v>37</v>
      </c>
      <c r="C8" s="18" t="s">
        <v>38</v>
      </c>
      <c r="D8" s="18" t="s">
        <v>39</v>
      </c>
    </row>
    <row r="9" ht="20" customHeight="1" spans="1:4" s="14" customFormat="1" x14ac:dyDescent="0.25">
      <c r="A9" s="17" t="s">
        <v>40</v>
      </c>
      <c r="B9" s="18" t="s">
        <v>41</v>
      </c>
      <c r="C9" s="18" t="s">
        <v>42</v>
      </c>
      <c r="D9" s="18" t="s">
        <v>43</v>
      </c>
    </row>
    <row r="10" ht="20" customHeight="1" spans="1:4" s="14" customFormat="1" x14ac:dyDescent="0.25">
      <c r="A10" s="17" t="s">
        <v>44</v>
      </c>
      <c r="B10" s="18" t="s">
        <v>45</v>
      </c>
      <c r="C10" s="18" t="s">
        <v>46</v>
      </c>
      <c r="D10" s="18" t="s">
        <v>47</v>
      </c>
    </row>
    <row r="11" ht="20" customHeight="1" spans="1:4" s="14" customFormat="1" x14ac:dyDescent="0.25">
      <c r="A11" s="17" t="s">
        <v>48</v>
      </c>
      <c r="B11" s="18" t="s">
        <v>49</v>
      </c>
      <c r="C11" s="18" t="s">
        <v>50</v>
      </c>
      <c r="D11" s="18" t="s">
        <v>51</v>
      </c>
    </row>
    <row r="12" ht="20" customHeight="1" spans="1:4" s="14" customFormat="1" x14ac:dyDescent="0.25">
      <c r="A12" s="17" t="s">
        <v>52</v>
      </c>
      <c r="B12" s="18" t="s">
        <v>53</v>
      </c>
      <c r="C12" s="18" t="s">
        <v>54</v>
      </c>
      <c r="D12" s="18" t="s">
        <v>55</v>
      </c>
    </row>
  </sheetData>
  <mergeCells count="3">
    <mergeCell ref="A1:D1"/>
    <mergeCell ref="A2:D2"/>
    <mergeCell ref="A3:D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1" width="30" customWidth="1"/>
    <col min="2" max="2" width="44" customWidth="1"/>
    <col min="3" max="3" width="50" customWidth="1"/>
  </cols>
  <sheetData>
    <row r="1" ht="26" customHeight="1" spans="1:3" x14ac:dyDescent="0.25">
      <c r="A1" s="1" t="s">
        <v>56</v>
      </c>
      <c r="B1" s="1"/>
      <c r="C1" s="1"/>
    </row>
    <row r="2" ht="16" customHeight="1" spans="1:3" x14ac:dyDescent="0.25">
      <c r="A2" s="2" t="s">
        <v>57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16" t="s">
        <v>58</v>
      </c>
      <c r="B6" s="16" t="s">
        <v>59</v>
      </c>
      <c r="C6" s="16" t="s">
        <v>60</v>
      </c>
    </row>
    <row r="7" ht="30" customHeight="1" spans="1:3" s="14" customFormat="1" x14ac:dyDescent="0.25">
      <c r="A7" s="19" t="s">
        <v>61</v>
      </c>
      <c r="B7" s="18" t="s">
        <v>62</v>
      </c>
      <c r="C7" s="18" t="s">
        <v>63</v>
      </c>
    </row>
    <row r="8" ht="30" customHeight="1" spans="1:3" s="14" customFormat="1" x14ac:dyDescent="0.25">
      <c r="A8" s="19" t="s">
        <v>64</v>
      </c>
      <c r="B8" s="18" t="s">
        <v>65</v>
      </c>
      <c r="C8" s="18" t="s">
        <v>66</v>
      </c>
    </row>
    <row r="9" ht="30" customHeight="1" spans="1:3" s="14" customFormat="1" x14ac:dyDescent="0.25">
      <c r="A9" s="19" t="s">
        <v>67</v>
      </c>
      <c r="B9" s="18" t="s">
        <v>68</v>
      </c>
      <c r="C9" s="18" t="s">
        <v>69</v>
      </c>
    </row>
    <row r="10" ht="30" customHeight="1" spans="1:3" s="14" customFormat="1" x14ac:dyDescent="0.25">
      <c r="A10" s="19" t="s">
        <v>70</v>
      </c>
      <c r="B10" s="18" t="s">
        <v>71</v>
      </c>
      <c r="C10" s="18" t="s">
        <v>72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Funnel calculator</vt:lpstr>
      <vt:lpstr>Stages</vt:lpstr>
      <vt:lpstr>Funnel shapes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